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1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<sst xmlns="http://schemas.openxmlformats.org/spreadsheetml/2006/main" count="56" uniqueCount="49">
  <si>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</si>
  <si>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</si>
  <si>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</si>
  <si>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</si>
  <si>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</si>
  <si>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</si>
  <si>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</si>
  <si>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</si>
  <si>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</si>
  <si>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</si>
  <si>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</si>
  <si>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</si>
  <si>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</si>
  <si>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</si>
  <si>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</si>
  <si>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</si>
  <si>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</si>
  <si>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</si>
  <si>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</si>
  <si>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</si>
  <si>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</si>
  <si>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</si>
  <si>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</si>
  <si>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</si>
  <si>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</si>
  <si>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</si>
  <si>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</si>
  <si>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</si>
  <si>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</si>
  <si>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</si>
  <si>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</si>
  <si>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</si>
  <si>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</si>
  <si>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</si>
  <si>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</si>
  <si>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</si>
  <si>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</si>
  <si>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2020/21</t>
  </si>
  <si>
    <t>2021/22</t>
  </si>
  <si>
    <t>Keinton Mandeville Parish Council</t>
  </si>
  <si>
    <t>Somerset</t>
  </si>
  <si>
    <t>computer</t>
  </si>
  <si>
    <t>election</t>
  </si>
  <si>
    <t>street furniture / play equipment maintenance</t>
  </si>
  <si>
    <t>parish projects - village hall extn, highway improvements</t>
  </si>
  <si>
    <t>CIL</t>
  </si>
  <si>
    <t>temp reserve  - salc grant rec'd 31/03/22 to be paid to village hall asap</t>
  </si>
  <si>
    <t>Reason 1.  £2500 SALC grant 'opening up communities and reconnecting safely' grant received on 31/03/2022 (this is due to be paid out to the village hall as soon as possible.) This was a one off grant request, not available in 2020-21.  Remaining variation £62 is not significant</t>
  </si>
  <si>
    <t>Reason 1: Speed indicator device purchased during financial year 2021-22 for £3630, similar purchase not made during previous financial year.  Remaining variation £-126 is not significant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</si>
</sst>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="80" zoomScaleNormal="80" zoomScalePageLayoutView="0" workbookViewId="0" topLeftCell="A6">
      <selection activeCell="N15" sqref="N15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.75">
      <c r="A2" s="29" t="s">
        <v>17</v>
      </c>
      <c r="B2" s="24"/>
      <c r="C2" s="37" t="s">
        <v>39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 t="s">
        <v>40</v>
      </c>
      <c r="L3" s="9"/>
    </row>
    <row r="4" ht="14.25">
      <c r="A4" s="1" t="s">
        <v>35</v>
      </c>
    </row>
    <row r="5" spans="1:13" ht="99" customHeight="1">
      <c r="A5" s="49" t="s">
        <v>36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37</v>
      </c>
      <c r="E8" s="27"/>
      <c r="F8" s="38" t="s">
        <v>38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33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30904</v>
      </c>
      <c r="F11" s="8">
        <v>34598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17077</v>
      </c>
      <c r="F13" s="8">
        <v>18300</v>
      </c>
      <c r="G13" s="5">
        <f>F13-D13</f>
        <v>1223</v>
      </c>
      <c r="H13" s="6">
        <f>IF((D13&gt;F13),(D13-F13)/D13,IF(D13&lt;F13,-(D13-F13)/D13,IF(D13=F13,0)))</f>
        <v>0.07161679451894361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57.75" thickBot="1">
      <c r="A15" s="42" t="s">
        <v>3</v>
      </c>
      <c r="B15" s="42"/>
      <c r="C15" s="42"/>
      <c r="D15" s="8">
        <v>3796</v>
      </c>
      <c r="F15" s="8">
        <v>6358</v>
      </c>
      <c r="G15" s="5">
        <f>F15-D15</f>
        <v>2562</v>
      </c>
      <c r="H15" s="6">
        <f>IF((D15&gt;F15),(D15-F15)/D15,IF(D15&lt;F15,-(D15-F15)/D15,IF(D15=F15,0)))</f>
        <v>0.6749209694415174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47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3439</v>
      </c>
      <c r="F17" s="8">
        <v>3620</v>
      </c>
      <c r="G17" s="5">
        <f>F17-D17</f>
        <v>181</v>
      </c>
      <c r="H17" s="6">
        <f>IF((D17&gt;F17),(D17-F17)/D17,IF(D17&lt;F17,-(D17-F17)/D17,IF(D17=F17,0)))</f>
        <v>0.05263157894736842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43.5" thickBot="1">
      <c r="A21" s="42" t="s">
        <v>21</v>
      </c>
      <c r="B21" s="42"/>
      <c r="C21" s="42"/>
      <c r="D21" s="8">
        <v>13740</v>
      </c>
      <c r="F21" s="8">
        <v>17244</v>
      </c>
      <c r="G21" s="5">
        <f>F21-D21</f>
        <v>3504</v>
      </c>
      <c r="H21" s="6">
        <f>IF((D21&gt;F21),(D21-F21)/D21,IF(D21&lt;F21,-(D21-F21)/D21,IF(D21=F21,0)))</f>
        <v>0.2550218340611354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48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34598</v>
      </c>
      <c r="F23" s="2">
        <v>38392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34598</v>
      </c>
      <c r="F26" s="8">
        <v>38392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61640</v>
      </c>
      <c r="F28" s="8">
        <v>64666</v>
      </c>
      <c r="G28" s="5">
        <f>F28-D28</f>
        <v>3026</v>
      </c>
      <c r="H28" s="6">
        <f>IF((D28&gt;F28),(D28-F28)/D28,IF(D28&lt;F28,-(D28-F28)/D28,IF(D28=F28,0)))</f>
        <v>0.0490914990266061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5:H5"/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61.7109375" style="0" customWidth="1"/>
  </cols>
  <sheetData>
    <row r="1" ht="15.75" customHeight="1">
      <c r="A1" s="32" t="s">
        <v>22</v>
      </c>
    </row>
    <row r="2" ht="15.75" customHeight="1">
      <c r="A2" s="41" t="s">
        <v>34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1:4" ht="15">
      <c r="A7" t="s">
        <v>41</v>
      </c>
      <c r="B7" s="34" t="s">
        <v>27</v>
      </c>
      <c r="D7" s="34">
        <v>500</v>
      </c>
    </row>
    <row r="8" spans="1:4" ht="15" customHeight="1">
      <c r="A8" t="s">
        <v>42</v>
      </c>
      <c r="B8" s="34" t="s">
        <v>28</v>
      </c>
      <c r="D8" s="34">
        <v>600</v>
      </c>
    </row>
    <row r="9" spans="1:4" ht="15">
      <c r="A9" t="s">
        <v>43</v>
      </c>
      <c r="B9" s="34" t="s">
        <v>29</v>
      </c>
      <c r="D9" s="34">
        <v>9000</v>
      </c>
    </row>
    <row r="10" spans="1:4" ht="15">
      <c r="A10" t="s">
        <v>44</v>
      </c>
      <c r="B10" s="34" t="s">
        <v>30</v>
      </c>
      <c r="D10" s="34">
        <v>11175</v>
      </c>
    </row>
    <row r="11" spans="1:4" ht="15">
      <c r="A11" t="s">
        <v>45</v>
      </c>
      <c r="B11" s="34" t="s">
        <v>31</v>
      </c>
      <c r="D11" s="34">
        <v>6297</v>
      </c>
    </row>
    <row r="12" spans="1:4" ht="15">
      <c r="A12" t="s">
        <v>46</v>
      </c>
      <c r="B12" s="34" t="s">
        <v>32</v>
      </c>
      <c r="D12" s="34">
        <v>2500</v>
      </c>
    </row>
    <row r="13" spans="2:4" ht="15">
      <c r="B13" s="34"/>
      <c r="D13" s="34"/>
    </row>
    <row r="14" ht="15">
      <c r="E14" s="33">
        <f>SUM(D7:D13)</f>
        <v>30072</v>
      </c>
    </row>
    <row r="16" spans="1:4" ht="15">
      <c r="A16" s="31" t="s">
        <v>25</v>
      </c>
      <c r="D16" s="34">
        <v>8320</v>
      </c>
    </row>
    <row r="17" ht="15">
      <c r="E17" s="33">
        <f>D16</f>
        <v>8320</v>
      </c>
    </row>
    <row r="18" spans="1:6" ht="15.75" thickBot="1">
      <c r="A18" s="31" t="s">
        <v>26</v>
      </c>
      <c r="F18" s="35">
        <f>E14+E17</f>
        <v>38392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Sue Graham</cp:lastModifiedBy>
  <cp:lastPrinted>2022-05-03T07:13:39Z</cp:lastPrinted>
  <dcterms:created xsi:type="dcterms:W3CDTF">2012-07-11T10:01:28Z</dcterms:created>
  <dcterms:modified xsi:type="dcterms:W3CDTF">2022-05-03T07:37:57Z</dcterms:modified>
  <cp:category/>
  <cp:version/>
  <cp:contentType/>
  <cp:contentStatus/>
</cp:coreProperties>
</file>